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Dokumenty\texty_příspěvky, články, semine\Habilitace\podklady pro řízení\"/>
    </mc:Choice>
  </mc:AlternateContent>
  <xr:revisionPtr revIDLastSave="0" documentId="13_ncr:1_{54B5C846-28A4-4BE2-96F6-268128F7D592}" xr6:coauthVersionLast="47" xr6:coauthVersionMax="47" xr10:uidLastSave="{00000000-0000-0000-0000-000000000000}"/>
  <bookViews>
    <workbookView xWindow="1560" yWindow="1560" windowWidth="28800" windowHeight="15435" xr2:uid="{00000000-000D-0000-FFFF-FFFF00000000}"/>
  </bookViews>
  <sheets>
    <sheet name="List1" sheetId="1" r:id="rId1"/>
  </sheets>
  <calcPr calcId="191029"/>
  <customWorkbookViews>
    <customWorkbookView name="koldovsk – osobní zobrazení" guid="{59C06A26-A02A-4BF9-8095-63AF6C539FC6}" mergeInterval="0" personalView="1" maximized="1" xWindow="-12" yWindow="-12" windowWidth="3864" windowHeight="211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42" i="1"/>
  <c r="E84" i="1"/>
  <c r="C84" i="1"/>
  <c r="E68" i="1"/>
  <c r="E90" i="1"/>
  <c r="E67" i="1"/>
  <c r="E65" i="1"/>
  <c r="E63" i="1"/>
  <c r="E52" i="1"/>
  <c r="E51" i="1"/>
  <c r="E49" i="1"/>
  <c r="E43" i="1"/>
  <c r="E41" i="1"/>
  <c r="D37" i="1"/>
  <c r="G19" i="1"/>
  <c r="D19" i="1"/>
  <c r="G90" i="1"/>
  <c r="F90" i="1"/>
  <c r="D90" i="1"/>
  <c r="G72" i="1"/>
  <c r="F72" i="1"/>
  <c r="D72" i="1"/>
  <c r="G58" i="1"/>
  <c r="F58" i="1"/>
  <c r="G37" i="1"/>
  <c r="F37" i="1"/>
  <c r="E37" i="1"/>
  <c r="F19" i="1"/>
  <c r="D39" i="1" l="1"/>
  <c r="E19" i="1"/>
  <c r="E72" i="1"/>
  <c r="E92" i="1" s="1"/>
  <c r="E58" i="1"/>
  <c r="D58" i="1"/>
  <c r="F39" i="1"/>
  <c r="F92" i="1"/>
  <c r="G92" i="1"/>
  <c r="E39" i="1"/>
  <c r="D92" i="1"/>
  <c r="G39" i="1"/>
</calcChain>
</file>

<file path=xl/sharedStrings.xml><?xml version="1.0" encoding="utf-8"?>
<sst xmlns="http://schemas.openxmlformats.org/spreadsheetml/2006/main" count="196" uniqueCount="159">
  <si>
    <t>kategorie/aktivity</t>
  </si>
  <si>
    <t>habilitace</t>
  </si>
  <si>
    <t>prof.</t>
  </si>
  <si>
    <t>5 let</t>
  </si>
  <si>
    <t>10 let</t>
  </si>
  <si>
    <t>Vědecko-výzkumná činnost</t>
  </si>
  <si>
    <t>1. Prestižní publikace a realizace</t>
  </si>
  <si>
    <t>článek v časopise WoS/Scopus/MathSci</t>
  </si>
  <si>
    <t>10</t>
  </si>
  <si>
    <t>příspěvek ve sborníku mezin.recenz.vědecké konf. A*/jiné</t>
  </si>
  <si>
    <t>4/2</t>
  </si>
  <si>
    <t>zahraniční vědecká nebo tvůrčí monografie</t>
  </si>
  <si>
    <t>18</t>
  </si>
  <si>
    <t>vědecká nebo tvůrčí monografie vydaná v ČR</t>
  </si>
  <si>
    <t>8</t>
  </si>
  <si>
    <t>kapitola v zahran. výzkumné nebo tvůrčí monografii</t>
  </si>
  <si>
    <t>6</t>
  </si>
  <si>
    <t>kapitola ve výzkumné nebo tvůrčí monografii vydané v ČR</t>
  </si>
  <si>
    <t>3</t>
  </si>
  <si>
    <t>udělený patent zahraniční (USA, JP nebo Evropský)</t>
  </si>
  <si>
    <t>5</t>
  </si>
  <si>
    <t>udělený patent národní</t>
  </si>
  <si>
    <t>4</t>
  </si>
  <si>
    <t>významné inž. dílo většího rozsahu</t>
  </si>
  <si>
    <t>2-5</t>
  </si>
  <si>
    <t>zahraniční významné inž. dílo většího rozsahu</t>
  </si>
  <si>
    <t>5-10</t>
  </si>
  <si>
    <t>Udělený užitný vzor, průmyslový vzor národní</t>
  </si>
  <si>
    <t>1</t>
  </si>
  <si>
    <t>významná výzkumná zpráva (pouze odp. řešitel)</t>
  </si>
  <si>
    <t>výsledky promítnuté do právních norem (pouze odp. řešitel)</t>
  </si>
  <si>
    <t>Prestižní publikace a realizace celkem</t>
  </si>
  <si>
    <t>2. Uznání vědeckou komunitou</t>
  </si>
  <si>
    <t>citace ve WoS/Scopus/MathSci/ERIH</t>
  </si>
  <si>
    <t>licence patentu mezinárodní</t>
  </si>
  <si>
    <t>7</t>
  </si>
  <si>
    <t>licence patentu národní</t>
  </si>
  <si>
    <t>redakční rada časopisu WoS/Scopus/ERIH</t>
  </si>
  <si>
    <t>předseda mezinár. vědecké konference</t>
  </si>
  <si>
    <t>předseda/člen prog.výboru mezin.vědecké konference</t>
  </si>
  <si>
    <t>7/3</t>
  </si>
  <si>
    <t>předseda české vědecké konference</t>
  </si>
  <si>
    <t>předseda/člen prog.výboru české vědecké konference</t>
  </si>
  <si>
    <t>3/1</t>
  </si>
  <si>
    <t>volený člen mezinárodního stálého výboru</t>
  </si>
  <si>
    <t>ocenění prestižních organizací</t>
  </si>
  <si>
    <t>vyzvaná přednáška na mezinárodní vědecké konferenci</t>
  </si>
  <si>
    <t>vyzvaná přednáška na české vědecké konferenci</t>
  </si>
  <si>
    <t>ohlas na realizaci díla většího rozsahu v odb. publ. ČR</t>
  </si>
  <si>
    <t>2</t>
  </si>
  <si>
    <t>ohlas na realizaci díla většího rozsahu v zahr. odb. publ.</t>
  </si>
  <si>
    <t>státní ocenění, vyznamenání (Cena MK, Státní řády a medaile, FAIA)</t>
  </si>
  <si>
    <t>20</t>
  </si>
  <si>
    <t>Uznání vědeckou komunitou celkem</t>
  </si>
  <si>
    <t>Vědecko-výzkumná činnost celkem</t>
  </si>
  <si>
    <t>Pedagogická činnost</t>
  </si>
  <si>
    <t>přednášení v řád. studiu min. 2 hod/týd. / sem</t>
  </si>
  <si>
    <t>pravidelná cvičení min. 2 hod/týd. /sem</t>
  </si>
  <si>
    <t>zavedení nového předmětu v řád. studiu</t>
  </si>
  <si>
    <t>vysokoškolská učebnice</t>
  </si>
  <si>
    <t>vysokoškolská skripta</t>
  </si>
  <si>
    <t>středoškolská učebnice</t>
  </si>
  <si>
    <t>překlad učebnice</t>
  </si>
  <si>
    <t>výukový film, video, výukový software</t>
  </si>
  <si>
    <t>před 2/4</t>
  </si>
  <si>
    <t>stážista se závěrečnou prací</t>
  </si>
  <si>
    <t>vedení oceněné studentské práce</t>
  </si>
  <si>
    <t>mimoř. pedag. aktivity (kurs Athens, Erasmus předn. pobyt) max.</t>
  </si>
  <si>
    <t>jiné výuk. odb. knižní publikace, didaktické pomůcky</t>
  </si>
  <si>
    <t>Pedagogická činnost celkem</t>
  </si>
  <si>
    <t>Doporučené minimum pro pedagogickou činnost</t>
  </si>
  <si>
    <t>Akademická, projektová a organizační činnost</t>
  </si>
  <si>
    <t>řešitel českého výzk. grantu (GAČR, TAČR, MPO,...)</t>
  </si>
  <si>
    <t>spoluřešitel zahraničního výzkumného grantu</t>
  </si>
  <si>
    <t>spoluřešitel českého výzkumného grantu</t>
  </si>
  <si>
    <t>vedoucí výzk. týmu/centra na univerzitě</t>
  </si>
  <si>
    <t>výzkumná stáž v zahraničí min. 3 měs.</t>
  </si>
  <si>
    <t>smluvní výzkum - bod za 50 tis (příjem TUL bez DPH)., max. však</t>
  </si>
  <si>
    <t>jiná aktivita</t>
  </si>
  <si>
    <t>1-4</t>
  </si>
  <si>
    <t>Granty a tvůrčí činnost celkem</t>
  </si>
  <si>
    <t>2. Služba komunitě</t>
  </si>
  <si>
    <t>6/3</t>
  </si>
  <si>
    <t>předseda/člen mezin. vědecké komise</t>
  </si>
  <si>
    <t>5/3</t>
  </si>
  <si>
    <t>3/2</t>
  </si>
  <si>
    <t>funkce vedoucí katedry, ředitel ústavu (počítá se jen 1x)</t>
  </si>
  <si>
    <t>funkce proděkan, děkan, prorektor, rektor (počítá se jen 1x)</t>
  </si>
  <si>
    <t>recenzní posudek pro časopis WoS/Scopus/ ERIH</t>
  </si>
  <si>
    <t>popularizační článek v mezin./českém časopise</t>
  </si>
  <si>
    <t>2/1</t>
  </si>
  <si>
    <t>popularizační pořad v zahr./českých médiích</t>
  </si>
  <si>
    <t>uspořádání mezinárodní konference nebo workshopu</t>
  </si>
  <si>
    <t>významný technický předpis nebo norma</t>
  </si>
  <si>
    <t>jiné aktivity</t>
  </si>
  <si>
    <t>Služba komunitě celkem</t>
  </si>
  <si>
    <t>Akademická, projektová a organizační činnost celkem</t>
  </si>
  <si>
    <t>* koeficient je nutné zohlednit podle významu výsledku a spoluautorského podílu</t>
  </si>
  <si>
    <t>koef. (*)</t>
  </si>
  <si>
    <t>počet</t>
  </si>
  <si>
    <t>garantování studijního oboru / akreditace</t>
  </si>
  <si>
    <t>vedoucí úspěšně obhájené bakalářské/diplomové práce</t>
  </si>
  <si>
    <t>1/2</t>
  </si>
  <si>
    <t>předseda/člen komise pro obhajobu PhD</t>
  </si>
  <si>
    <t>předseda/člen univerzitní komise (AS, RVH, apod.) **</t>
  </si>
  <si>
    <t>předseda/člen české vědecké komise (GAČR, TAČR, M17+, apod.) **</t>
  </si>
  <si>
    <t>oponentský posudek PhD/hab.</t>
  </si>
  <si>
    <t>*** vědecká konference, která se pravidelně koná pouze na území ČR/SR</t>
  </si>
  <si>
    <t>vedení semestrálního/ročníkového studentského projektu</t>
  </si>
  <si>
    <t>** za funkční období  (hodnotící komise, panely…)</t>
  </si>
  <si>
    <t>předseda/člen výboru české vědecké konference ***</t>
  </si>
  <si>
    <t>předseda/člen výboru mezin. vědecké konference</t>
  </si>
  <si>
    <t>jmenovaný člen řešit. týmu zahr. výzk. Grantu****</t>
  </si>
  <si>
    <t>jmenovaný člen řešit. týmu českého výzk. Grantu****</t>
  </si>
  <si>
    <t xml:space="preserve">**** člen řešitelského týmu s částečným nebo plným úvazkem na grantu a s významným podílem na výsledcích grantu </t>
  </si>
  <si>
    <t>1. Granty, zahr.pobyty a tvůrčí činnost</t>
  </si>
  <si>
    <t>řešitel zahr. výzk. grantu (ERC,H2020,..) (+)</t>
  </si>
  <si>
    <t>+ zahraniční grant je grant se spoluúčastí zahraniční instituce nebo od zahraničního poskytovatele</t>
  </si>
  <si>
    <t>obhájený doktorand – školitel nebo konzultant</t>
  </si>
  <si>
    <t>aktivní doktorand po SDZ - školitel nebo konzultant</t>
  </si>
  <si>
    <t>Doporučené minimum pro prestižní publikace a realizace</t>
  </si>
  <si>
    <t>Doporučené minimum pro uznání vědeckou komunitou</t>
  </si>
  <si>
    <t>Doporučené minimum pro akademickou, projektovou a organizační činnost (habilitace)</t>
  </si>
  <si>
    <t>Doporučené minimum pro službu komunitě (jmenovací řízení)</t>
  </si>
  <si>
    <t>Doporučené minimum pro granty, zahr.pobyty a tvůrčí činnost (jmenovací řízení)</t>
  </si>
  <si>
    <t>B. Podklady pro habilitační a jmenovací řízení (kvantitativní hodnocení)</t>
  </si>
  <si>
    <t>0.5</t>
  </si>
  <si>
    <t>IEEEDuino hodnotitel</t>
  </si>
  <si>
    <t>tis Kč</t>
  </si>
  <si>
    <t>Příloha c)</t>
  </si>
  <si>
    <t>1a)</t>
  </si>
  <si>
    <t>1b)</t>
  </si>
  <si>
    <t>1c)</t>
  </si>
  <si>
    <t>2a)</t>
  </si>
  <si>
    <t>2b)</t>
  </si>
  <si>
    <t>3a)</t>
  </si>
  <si>
    <t>3b)</t>
  </si>
  <si>
    <t>3c)</t>
  </si>
  <si>
    <t>3d)</t>
  </si>
  <si>
    <t>3f)</t>
  </si>
  <si>
    <t>3g)</t>
  </si>
  <si>
    <t>4a)</t>
  </si>
  <si>
    <t>4b)</t>
  </si>
  <si>
    <t>4c)</t>
  </si>
  <si>
    <t>4d)</t>
  </si>
  <si>
    <t>5a)</t>
  </si>
  <si>
    <t>5b)</t>
  </si>
  <si>
    <t>Vedení oddělení EM na MTI</t>
  </si>
  <si>
    <t>5d)</t>
  </si>
  <si>
    <t>12</t>
  </si>
  <si>
    <t>ECMSM 2021, EDPE 2023</t>
  </si>
  <si>
    <t>4e)</t>
  </si>
  <si>
    <t>Martin Vít</t>
  </si>
  <si>
    <t>5c)</t>
  </si>
  <si>
    <t>5e)</t>
  </si>
  <si>
    <t>42.6</t>
  </si>
  <si>
    <t>29.9</t>
  </si>
  <si>
    <t>14</t>
  </si>
  <si>
    <t>4f)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</si>
</sst>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3F3F76"/>
      <name val="Calibri"/>
      <family val="2"/>
      <charset val="238"/>
    </font>
    <font>
      <sz val="11"/>
      <color rgb="FF3F3F76"/>
      <name val="Calibri"/>
      <family val="2"/>
      <charset val="238"/>
    </font>
    <font>
      <i/>
      <sz val="11"/>
      <color rgb="FF3F3F3F"/>
      <name val="Calibri"/>
      <family val="2"/>
      <charset val="238"/>
    </font>
    <font>
      <b/>
      <sz val="11"/>
      <color rgb="FF3F3F3F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3F3F3F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8"/>
      <color rgb="FF7030A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7F7F7F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/>
      <bottom style="thin">
        <color rgb="FFB2B2B2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0" fillId="2" borderId="6" xfId="0" applyFont="1" applyFill="1" applyBorder="1" applyAlignment="1">
      <alignment horizontal="center"/>
    </xf>
    <xf numFmtId="0" fontId="4" fillId="4" borderId="8" xfId="0" applyFont="1" applyFill="1" applyBorder="1"/>
    <xf numFmtId="0" fontId="1" fillId="0" borderId="0" xfId="0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/>
    <xf numFmtId="0" fontId="5" fillId="5" borderId="9" xfId="0" applyFont="1" applyFill="1" applyBorder="1"/>
    <xf numFmtId="0" fontId="6" fillId="5" borderId="9" xfId="0" applyFont="1" applyFill="1" applyBorder="1"/>
    <xf numFmtId="0" fontId="7" fillId="2" borderId="6" xfId="0" applyFont="1" applyFill="1" applyBorder="1" applyAlignment="1"/>
    <xf numFmtId="0" fontId="7" fillId="2" borderId="0" xfId="0" applyFont="1" applyFill="1"/>
    <xf numFmtId="0" fontId="7" fillId="2" borderId="6" xfId="0" applyFont="1" applyFill="1" applyBorder="1"/>
    <xf numFmtId="0" fontId="4" fillId="4" borderId="8" xfId="0" applyFont="1" applyFill="1" applyBorder="1" applyAlignment="1"/>
    <xf numFmtId="0" fontId="1" fillId="0" borderId="0" xfId="0" applyFont="1" applyAlignment="1"/>
    <xf numFmtId="0" fontId="8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49" fontId="10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0" fontId="14" fillId="5" borderId="0" xfId="0" applyFont="1" applyFill="1" applyAlignment="1"/>
    <xf numFmtId="0" fontId="15" fillId="2" borderId="6" xfId="0" applyFont="1" applyFill="1" applyBorder="1" applyAlignment="1"/>
    <xf numFmtId="0" fontId="5" fillId="5" borderId="11" xfId="0" applyFont="1" applyFill="1" applyBorder="1"/>
    <xf numFmtId="0" fontId="14" fillId="5" borderId="10" xfId="0" applyFont="1" applyFill="1" applyBorder="1"/>
    <xf numFmtId="0" fontId="14" fillId="5" borderId="9" xfId="0" applyFont="1" applyFill="1" applyBorder="1"/>
    <xf numFmtId="0" fontId="7" fillId="2" borderId="5" xfId="0" applyFont="1" applyFill="1" applyBorder="1"/>
    <xf numFmtId="49" fontId="0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right"/>
    </xf>
    <xf numFmtId="0" fontId="1" fillId="0" borderId="0" xfId="0" applyFont="1" applyFill="1"/>
    <xf numFmtId="0" fontId="0" fillId="0" borderId="0" xfId="0" applyFont="1" applyFill="1" applyAlignment="1"/>
    <xf numFmtId="49" fontId="0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0" fontId="13" fillId="0" borderId="0" xfId="0" applyFont="1" applyFill="1" applyAlignment="1"/>
    <xf numFmtId="0" fontId="16" fillId="0" borderId="12" xfId="0" applyFont="1" applyBorder="1" applyAlignment="1">
      <alignment horizontal="center"/>
    </xf>
    <xf numFmtId="0" fontId="0" fillId="0" borderId="0" xfId="0" applyFont="1" applyAlignment="1">
      <alignment horizontal="left" wrapText="1"/>
    </xf>
    <xf numFmtId="0" fontId="0" fillId="2" borderId="2" xfId="0" applyFont="1" applyFill="1" applyBorder="1" applyAlignment="1">
      <alignment horizontal="center"/>
    </xf>
    <xf numFmtId="0" fontId="2" fillId="0" borderId="3" xfId="0" applyFont="1" applyBorder="1"/>
    <xf numFmtId="0" fontId="3" fillId="3" borderId="7" xfId="0" applyFont="1" applyFill="1" applyBorder="1" applyAlignment="1">
      <alignment horizontal="center"/>
    </xf>
    <xf numFmtId="0" fontId="2" fillId="0" borderId="7" xfId="0" applyFont="1" applyBorder="1"/>
    <xf numFmtId="0" fontId="0" fillId="2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9" fillId="2" borderId="1" xfId="0" applyFont="1" applyFill="1" applyBorder="1" applyAlignment="1">
      <alignment horizontal="center" wrapText="1"/>
    </xf>
    <xf numFmtId="0" fontId="10" fillId="0" borderId="5" xfId="0" applyFont="1" applyBorder="1"/>
    <xf numFmtId="0" fontId="9" fillId="2" borderId="5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E81" sqref="E81"/>
    </sheetView>
  </sheetViews>
  <sheetFormatPr defaultColWidth="14.28515625" defaultRowHeight="15" customHeight="1" x14ac:dyDescent="0.25"/>
  <cols>
    <col min="1" max="1" width="65.28515625" customWidth="1"/>
    <col min="2" max="2" width="8.7109375" customWidth="1"/>
    <col min="3" max="3" width="7.28515625" customWidth="1"/>
    <col min="4" max="25" width="8.7109375" customWidth="1"/>
  </cols>
  <sheetData>
    <row r="1" spans="1:8" ht="23.25" x14ac:dyDescent="0.35">
      <c r="A1" s="32" t="s">
        <v>125</v>
      </c>
      <c r="B1" s="32"/>
      <c r="C1" s="32"/>
      <c r="D1" s="32"/>
      <c r="E1" s="32"/>
      <c r="F1" s="32"/>
      <c r="G1" s="32"/>
    </row>
    <row r="2" spans="1:8" ht="15" customHeight="1" x14ac:dyDescent="0.25">
      <c r="A2" s="38" t="s">
        <v>0</v>
      </c>
      <c r="B2" s="40" t="s">
        <v>98</v>
      </c>
      <c r="C2" s="40" t="s">
        <v>99</v>
      </c>
      <c r="D2" s="34" t="s">
        <v>1</v>
      </c>
      <c r="E2" s="35"/>
      <c r="F2" s="34" t="s">
        <v>2</v>
      </c>
      <c r="G2" s="35"/>
      <c r="H2" t="s">
        <v>129</v>
      </c>
    </row>
    <row r="3" spans="1:8" x14ac:dyDescent="0.25">
      <c r="A3" s="39"/>
      <c r="B3" s="41"/>
      <c r="C3" s="42"/>
      <c r="D3" s="1" t="s">
        <v>3</v>
      </c>
      <c r="E3" s="1" t="s">
        <v>4</v>
      </c>
      <c r="F3" s="1" t="s">
        <v>3</v>
      </c>
      <c r="G3" s="1" t="s">
        <v>4</v>
      </c>
    </row>
    <row r="4" spans="1:8" x14ac:dyDescent="0.25">
      <c r="A4" s="36" t="s">
        <v>5</v>
      </c>
      <c r="B4" s="37"/>
      <c r="C4" s="37"/>
      <c r="D4" s="37"/>
      <c r="E4" s="37"/>
      <c r="F4" s="37"/>
      <c r="G4" s="37"/>
    </row>
    <row r="5" spans="1:8" x14ac:dyDescent="0.25">
      <c r="A5" s="2" t="s">
        <v>6</v>
      </c>
      <c r="B5" s="2"/>
      <c r="C5" s="2"/>
      <c r="D5" s="2"/>
      <c r="E5" s="2"/>
      <c r="F5" s="2"/>
      <c r="G5" s="2"/>
    </row>
    <row r="6" spans="1:8" x14ac:dyDescent="0.25">
      <c r="A6" t="s">
        <v>7</v>
      </c>
      <c r="B6" s="5" t="s">
        <v>8</v>
      </c>
      <c r="C6" s="5" t="s">
        <v>20</v>
      </c>
      <c r="E6">
        <v>23.3</v>
      </c>
      <c r="H6" t="s">
        <v>130</v>
      </c>
    </row>
    <row r="7" spans="1:8" x14ac:dyDescent="0.25">
      <c r="A7" t="s">
        <v>9</v>
      </c>
      <c r="B7" s="5" t="s">
        <v>10</v>
      </c>
      <c r="C7" s="5" t="s">
        <v>149</v>
      </c>
      <c r="E7">
        <v>21.3</v>
      </c>
      <c r="H7" t="s">
        <v>131</v>
      </c>
    </row>
    <row r="8" spans="1:8" x14ac:dyDescent="0.25">
      <c r="A8" t="s">
        <v>11</v>
      </c>
      <c r="B8" s="5" t="s">
        <v>12</v>
      </c>
      <c r="C8" s="5"/>
    </row>
    <row r="9" spans="1:8" x14ac:dyDescent="0.25">
      <c r="A9" t="s">
        <v>13</v>
      </c>
      <c r="B9" s="5" t="s">
        <v>14</v>
      </c>
      <c r="C9" s="5"/>
    </row>
    <row r="10" spans="1:8" x14ac:dyDescent="0.25">
      <c r="A10" t="s">
        <v>15</v>
      </c>
      <c r="B10" s="5" t="s">
        <v>16</v>
      </c>
      <c r="C10" s="5"/>
    </row>
    <row r="11" spans="1:8" x14ac:dyDescent="0.25">
      <c r="A11" t="s">
        <v>17</v>
      </c>
      <c r="B11" s="5" t="s">
        <v>18</v>
      </c>
      <c r="C11" s="5"/>
    </row>
    <row r="12" spans="1:8" x14ac:dyDescent="0.25">
      <c r="A12" t="s">
        <v>19</v>
      </c>
      <c r="B12" s="5" t="s">
        <v>8</v>
      </c>
      <c r="C12" s="5"/>
    </row>
    <row r="13" spans="1:8" x14ac:dyDescent="0.25">
      <c r="A13" t="s">
        <v>21</v>
      </c>
      <c r="B13" s="5" t="s">
        <v>22</v>
      </c>
      <c r="C13" s="5"/>
    </row>
    <row r="14" spans="1:8" x14ac:dyDescent="0.25">
      <c r="A14" s="6" t="s">
        <v>23</v>
      </c>
      <c r="B14" s="4" t="s">
        <v>24</v>
      </c>
      <c r="C14" s="30"/>
      <c r="D14" s="31"/>
      <c r="E14" s="29"/>
      <c r="F14" s="28"/>
      <c r="G14" s="28"/>
      <c r="H14" s="28"/>
    </row>
    <row r="15" spans="1:8" x14ac:dyDescent="0.25">
      <c r="A15" s="6" t="s">
        <v>25</v>
      </c>
      <c r="B15" s="4" t="s">
        <v>26</v>
      </c>
      <c r="C15" s="5"/>
    </row>
    <row r="16" spans="1:8" x14ac:dyDescent="0.25">
      <c r="A16" t="s">
        <v>27</v>
      </c>
      <c r="B16" s="5" t="s">
        <v>28</v>
      </c>
      <c r="C16" s="5"/>
    </row>
    <row r="17" spans="1:9" x14ac:dyDescent="0.25">
      <c r="A17" t="s">
        <v>29</v>
      </c>
      <c r="B17" s="5" t="s">
        <v>28</v>
      </c>
      <c r="C17" s="5" t="s">
        <v>35</v>
      </c>
      <c r="E17" s="25">
        <f>C17*B17</f>
        <v>7</v>
      </c>
      <c r="H17" t="s">
        <v>132</v>
      </c>
    </row>
    <row r="18" spans="1:9" x14ac:dyDescent="0.25">
      <c r="A18" t="s">
        <v>30</v>
      </c>
      <c r="B18" s="5" t="s">
        <v>28</v>
      </c>
      <c r="C18" s="5"/>
    </row>
    <row r="19" spans="1:9" x14ac:dyDescent="0.25">
      <c r="A19" s="7" t="s">
        <v>31</v>
      </c>
      <c r="B19" s="8"/>
      <c r="C19" s="8"/>
      <c r="D19" s="7">
        <f>SUM(D6:D18)</f>
        <v>0</v>
      </c>
      <c r="E19" s="7">
        <f t="shared" ref="E19:F19" si="0">SUM(E6:E18)</f>
        <v>51.6</v>
      </c>
      <c r="F19" s="7">
        <f t="shared" si="0"/>
        <v>0</v>
      </c>
      <c r="G19" s="7">
        <f>SUM(G6:G18)</f>
        <v>0</v>
      </c>
    </row>
    <row r="20" spans="1:9" x14ac:dyDescent="0.25">
      <c r="A20" s="9" t="s">
        <v>120</v>
      </c>
      <c r="B20" s="10"/>
      <c r="C20" s="10"/>
      <c r="D20" s="10">
        <v>30</v>
      </c>
      <c r="E20" s="10">
        <v>50</v>
      </c>
      <c r="F20" s="10">
        <v>60</v>
      </c>
      <c r="G20" s="10">
        <v>100</v>
      </c>
    </row>
    <row r="21" spans="1:9" x14ac:dyDescent="0.25">
      <c r="A21" s="2" t="s">
        <v>32</v>
      </c>
      <c r="B21" s="2"/>
      <c r="C21" s="2"/>
      <c r="D21" s="2"/>
      <c r="E21" s="2"/>
      <c r="F21" s="2"/>
      <c r="G21" s="2"/>
    </row>
    <row r="22" spans="1:9" x14ac:dyDescent="0.25">
      <c r="A22" t="s">
        <v>33</v>
      </c>
      <c r="B22" s="5" t="s">
        <v>18</v>
      </c>
      <c r="C22" s="5"/>
      <c r="E22">
        <v>76.5</v>
      </c>
      <c r="H22" t="s">
        <v>133</v>
      </c>
    </row>
    <row r="23" spans="1:9" x14ac:dyDescent="0.25">
      <c r="A23" t="s">
        <v>34</v>
      </c>
      <c r="B23" s="5" t="s">
        <v>35</v>
      </c>
      <c r="C23" s="5"/>
    </row>
    <row r="24" spans="1:9" x14ac:dyDescent="0.25">
      <c r="A24" t="s">
        <v>36</v>
      </c>
      <c r="B24" s="5" t="s">
        <v>22</v>
      </c>
      <c r="C24" s="5"/>
      <c r="E24" s="6"/>
    </row>
    <row r="25" spans="1:9" x14ac:dyDescent="0.25">
      <c r="A25" t="s">
        <v>37</v>
      </c>
      <c r="B25" s="3">
        <v>9</v>
      </c>
      <c r="C25" s="3"/>
    </row>
    <row r="26" spans="1:9" x14ac:dyDescent="0.25">
      <c r="A26" s="6" t="s">
        <v>38</v>
      </c>
      <c r="B26" s="3">
        <v>9</v>
      </c>
      <c r="C26" s="3"/>
    </row>
    <row r="27" spans="1:9" x14ac:dyDescent="0.25">
      <c r="A27" s="6" t="s">
        <v>39</v>
      </c>
      <c r="B27" s="4" t="s">
        <v>40</v>
      </c>
      <c r="C27" s="5" t="s">
        <v>49</v>
      </c>
      <c r="E27">
        <v>6</v>
      </c>
      <c r="H27" t="s">
        <v>134</v>
      </c>
      <c r="I27" t="s">
        <v>150</v>
      </c>
    </row>
    <row r="28" spans="1:9" x14ac:dyDescent="0.25">
      <c r="A28" s="6" t="s">
        <v>41</v>
      </c>
      <c r="B28" s="3">
        <v>4</v>
      </c>
      <c r="C28" s="3"/>
    </row>
    <row r="29" spans="1:9" x14ac:dyDescent="0.25">
      <c r="A29" s="6" t="s">
        <v>42</v>
      </c>
      <c r="B29" s="4" t="s">
        <v>43</v>
      </c>
      <c r="C29" s="5"/>
    </row>
    <row r="30" spans="1:9" x14ac:dyDescent="0.25">
      <c r="A30" t="s">
        <v>44</v>
      </c>
      <c r="B30" s="3">
        <v>4</v>
      </c>
      <c r="C30" s="3"/>
    </row>
    <row r="31" spans="1:9" x14ac:dyDescent="0.25">
      <c r="A31" t="s">
        <v>45</v>
      </c>
      <c r="B31" s="4">
        <v>5</v>
      </c>
      <c r="C31" s="5"/>
    </row>
    <row r="32" spans="1:9" x14ac:dyDescent="0.25">
      <c r="A32" s="6" t="s">
        <v>46</v>
      </c>
      <c r="B32" s="3">
        <v>4</v>
      </c>
      <c r="C32" s="3"/>
    </row>
    <row r="33" spans="1:8" x14ac:dyDescent="0.25">
      <c r="A33" s="6" t="s">
        <v>47</v>
      </c>
      <c r="B33" s="4">
        <v>2</v>
      </c>
      <c r="C33" s="5"/>
    </row>
    <row r="34" spans="1:8" x14ac:dyDescent="0.25">
      <c r="A34" t="s">
        <v>48</v>
      </c>
      <c r="B34" s="5" t="s">
        <v>20</v>
      </c>
      <c r="C34" s="5"/>
    </row>
    <row r="35" spans="1:8" x14ac:dyDescent="0.25">
      <c r="A35" t="s">
        <v>50</v>
      </c>
      <c r="B35" s="5" t="s">
        <v>8</v>
      </c>
      <c r="C35" s="5"/>
    </row>
    <row r="36" spans="1:8" x14ac:dyDescent="0.25">
      <c r="A36" t="s">
        <v>51</v>
      </c>
      <c r="B36" s="5" t="s">
        <v>52</v>
      </c>
      <c r="C36" s="5"/>
    </row>
    <row r="37" spans="1:8" x14ac:dyDescent="0.25">
      <c r="A37" s="21" t="s">
        <v>53</v>
      </c>
      <c r="B37" s="8"/>
      <c r="C37" s="8"/>
      <c r="D37" s="7">
        <f>SUM(D22:D36)</f>
        <v>0</v>
      </c>
      <c r="E37" s="7">
        <f>SUM(E22:E36)</f>
        <v>82.5</v>
      </c>
      <c r="F37" s="7">
        <f>SUM(F22:F36)</f>
        <v>0</v>
      </c>
      <c r="G37" s="7">
        <f>SUM(G22:G36)</f>
        <v>0</v>
      </c>
    </row>
    <row r="38" spans="1:8" ht="15.75" x14ac:dyDescent="0.25">
      <c r="A38" s="20" t="s">
        <v>121</v>
      </c>
      <c r="B38" s="10"/>
      <c r="C38" s="10"/>
      <c r="D38" s="10">
        <v>20</v>
      </c>
      <c r="E38" s="10">
        <v>30</v>
      </c>
      <c r="F38" s="10">
        <v>40</v>
      </c>
      <c r="G38" s="10">
        <v>60</v>
      </c>
    </row>
    <row r="39" spans="1:8" ht="15.75" x14ac:dyDescent="0.25">
      <c r="A39" s="19" t="s">
        <v>54</v>
      </c>
      <c r="B39" s="22"/>
      <c r="C39" s="22"/>
      <c r="D39" s="22">
        <f>SUM(D37,D19)</f>
        <v>0</v>
      </c>
      <c r="E39" s="22">
        <f>SUM(E37,E19)</f>
        <v>134.1</v>
      </c>
      <c r="F39" s="22">
        <f>SUM(F37,F19)</f>
        <v>0</v>
      </c>
      <c r="G39" s="22">
        <f>SUM(G37,G19)</f>
        <v>0</v>
      </c>
    </row>
    <row r="40" spans="1:8" x14ac:dyDescent="0.25">
      <c r="A40" s="36" t="s">
        <v>55</v>
      </c>
      <c r="B40" s="37"/>
      <c r="C40" s="37"/>
      <c r="D40" s="37"/>
      <c r="E40" s="37"/>
      <c r="F40" s="37"/>
      <c r="G40" s="37"/>
    </row>
    <row r="41" spans="1:8" x14ac:dyDescent="0.25">
      <c r="A41" t="s">
        <v>56</v>
      </c>
      <c r="B41" s="4" t="s">
        <v>49</v>
      </c>
      <c r="C41" s="5" t="s">
        <v>155</v>
      </c>
      <c r="E41" s="25">
        <f>C41*B41</f>
        <v>85.2</v>
      </c>
      <c r="H41" t="s">
        <v>135</v>
      </c>
    </row>
    <row r="42" spans="1:8" x14ac:dyDescent="0.25">
      <c r="A42" s="6" t="s">
        <v>57</v>
      </c>
      <c r="B42" s="4" t="s">
        <v>126</v>
      </c>
      <c r="C42" s="5" t="s">
        <v>156</v>
      </c>
      <c r="D42" s="25"/>
      <c r="E42" s="25">
        <f>C42*B42</f>
        <v>14.95</v>
      </c>
      <c r="H42" t="s">
        <v>136</v>
      </c>
    </row>
    <row r="43" spans="1:8" x14ac:dyDescent="0.25">
      <c r="A43" t="s">
        <v>58</v>
      </c>
      <c r="B43" s="4" t="s">
        <v>22</v>
      </c>
      <c r="C43" s="5" t="s">
        <v>49</v>
      </c>
      <c r="D43" s="25"/>
      <c r="E43" s="25">
        <f>C43*B43</f>
        <v>8</v>
      </c>
      <c r="H43" t="s">
        <v>137</v>
      </c>
    </row>
    <row r="44" spans="1:8" x14ac:dyDescent="0.25">
      <c r="A44" t="s">
        <v>59</v>
      </c>
      <c r="B44" s="5" t="s">
        <v>16</v>
      </c>
      <c r="C44" s="5"/>
    </row>
    <row r="45" spans="1:8" x14ac:dyDescent="0.25">
      <c r="A45" t="s">
        <v>60</v>
      </c>
      <c r="B45" s="5" t="s">
        <v>22</v>
      </c>
      <c r="C45" s="5"/>
    </row>
    <row r="46" spans="1:8" x14ac:dyDescent="0.25">
      <c r="A46" t="s">
        <v>61</v>
      </c>
      <c r="B46" s="5" t="s">
        <v>20</v>
      </c>
      <c r="C46" s="5"/>
    </row>
    <row r="47" spans="1:8" x14ac:dyDescent="0.25">
      <c r="A47" t="s">
        <v>62</v>
      </c>
      <c r="B47" s="4" t="s">
        <v>18</v>
      </c>
      <c r="C47" s="5"/>
    </row>
    <row r="48" spans="1:8" x14ac:dyDescent="0.25">
      <c r="A48" t="s">
        <v>63</v>
      </c>
      <c r="B48" s="4" t="s">
        <v>18</v>
      </c>
      <c r="C48" s="5"/>
    </row>
    <row r="49" spans="1:8" x14ac:dyDescent="0.25">
      <c r="A49" t="s">
        <v>118</v>
      </c>
      <c r="B49" s="4" t="s">
        <v>14</v>
      </c>
      <c r="C49" s="5" t="s">
        <v>28</v>
      </c>
      <c r="D49" s="25"/>
      <c r="E49" s="25">
        <f>C49*B49</f>
        <v>8</v>
      </c>
      <c r="H49" t="s">
        <v>138</v>
      </c>
    </row>
    <row r="50" spans="1:8" x14ac:dyDescent="0.25">
      <c r="A50" t="s">
        <v>119</v>
      </c>
      <c r="B50" s="5" t="s">
        <v>64</v>
      </c>
      <c r="C50" s="5"/>
    </row>
    <row r="51" spans="1:8" x14ac:dyDescent="0.25">
      <c r="A51" s="15" t="s">
        <v>101</v>
      </c>
      <c r="B51" s="17" t="s">
        <v>28</v>
      </c>
      <c r="C51" s="5" t="s">
        <v>157</v>
      </c>
      <c r="D51" s="25"/>
      <c r="E51" s="25">
        <f t="shared" ref="E51:E52" si="1">C51*B51</f>
        <v>14</v>
      </c>
      <c r="H51" t="s">
        <v>139</v>
      </c>
    </row>
    <row r="52" spans="1:8" x14ac:dyDescent="0.25">
      <c r="A52" s="6" t="s">
        <v>108</v>
      </c>
      <c r="B52" s="17" t="s">
        <v>126</v>
      </c>
      <c r="C52" s="5" t="s">
        <v>14</v>
      </c>
      <c r="D52" s="25"/>
      <c r="E52" s="25">
        <f t="shared" si="1"/>
        <v>4</v>
      </c>
      <c r="H52" t="s">
        <v>140</v>
      </c>
    </row>
    <row r="53" spans="1:8" x14ac:dyDescent="0.25">
      <c r="A53" s="15" t="s">
        <v>65</v>
      </c>
      <c r="B53" s="17" t="s">
        <v>28</v>
      </c>
      <c r="C53" s="5"/>
    </row>
    <row r="54" spans="1:8" x14ac:dyDescent="0.25">
      <c r="A54" s="15" t="s">
        <v>66</v>
      </c>
      <c r="B54" s="17" t="s">
        <v>28</v>
      </c>
      <c r="C54" s="5"/>
    </row>
    <row r="55" spans="1:8" x14ac:dyDescent="0.25">
      <c r="A55" s="15" t="s">
        <v>100</v>
      </c>
      <c r="B55" s="17" t="s">
        <v>18</v>
      </c>
      <c r="C55" s="5"/>
    </row>
    <row r="56" spans="1:8" x14ac:dyDescent="0.25">
      <c r="A56" t="s">
        <v>67</v>
      </c>
      <c r="B56" s="5" t="s">
        <v>18</v>
      </c>
      <c r="C56" s="5"/>
      <c r="F56" s="6"/>
    </row>
    <row r="57" spans="1:8" x14ac:dyDescent="0.25">
      <c r="A57" t="s">
        <v>68</v>
      </c>
      <c r="B57" s="5" t="s">
        <v>18</v>
      </c>
      <c r="C57" s="5"/>
    </row>
    <row r="58" spans="1:8" ht="15.75" x14ac:dyDescent="0.25">
      <c r="A58" s="23" t="s">
        <v>69</v>
      </c>
      <c r="B58" s="23"/>
      <c r="C58" s="23"/>
      <c r="D58" s="23">
        <f>SUM(D41:D57)</f>
        <v>0</v>
      </c>
      <c r="E58" s="23">
        <f>SUM(E41:E57)</f>
        <v>134.15</v>
      </c>
      <c r="F58" s="23">
        <f>SUM(F41:F57)</f>
        <v>0</v>
      </c>
      <c r="G58" s="23">
        <f>SUM(G41:G57)</f>
        <v>0</v>
      </c>
    </row>
    <row r="59" spans="1:8" x14ac:dyDescent="0.25">
      <c r="A59" s="9" t="s">
        <v>70</v>
      </c>
      <c r="B59" s="11"/>
      <c r="C59" s="11"/>
      <c r="D59" s="11">
        <v>25</v>
      </c>
      <c r="E59" s="11">
        <v>40</v>
      </c>
      <c r="F59" s="11">
        <v>50</v>
      </c>
      <c r="G59" s="11">
        <v>80</v>
      </c>
    </row>
    <row r="60" spans="1:8" x14ac:dyDescent="0.25">
      <c r="A60" s="36" t="s">
        <v>71</v>
      </c>
      <c r="B60" s="37"/>
      <c r="C60" s="37"/>
      <c r="D60" s="37"/>
      <c r="E60" s="37"/>
      <c r="F60" s="37"/>
      <c r="G60" s="37"/>
    </row>
    <row r="61" spans="1:8" x14ac:dyDescent="0.25">
      <c r="A61" s="12" t="s">
        <v>115</v>
      </c>
      <c r="B61" s="2"/>
      <c r="C61" s="2"/>
      <c r="D61" s="2"/>
      <c r="E61" s="2"/>
      <c r="F61" s="2"/>
      <c r="G61" s="2"/>
    </row>
    <row r="62" spans="1:8" x14ac:dyDescent="0.25">
      <c r="A62" t="s">
        <v>116</v>
      </c>
      <c r="B62" s="3">
        <v>20</v>
      </c>
      <c r="C62" s="3"/>
    </row>
    <row r="63" spans="1:8" x14ac:dyDescent="0.25">
      <c r="A63" s="6" t="s">
        <v>72</v>
      </c>
      <c r="B63" s="3">
        <v>15</v>
      </c>
      <c r="C63" s="3">
        <v>2</v>
      </c>
      <c r="E63" s="25">
        <f>C63*B63</f>
        <v>30</v>
      </c>
      <c r="H63" t="s">
        <v>141</v>
      </c>
    </row>
    <row r="64" spans="1:8" x14ac:dyDescent="0.25">
      <c r="A64" t="s">
        <v>73</v>
      </c>
      <c r="B64" s="3">
        <v>12</v>
      </c>
      <c r="C64" s="3"/>
    </row>
    <row r="65" spans="1:9" x14ac:dyDescent="0.25">
      <c r="A65" t="s">
        <v>74</v>
      </c>
      <c r="B65" s="3">
        <v>7</v>
      </c>
      <c r="C65" s="3">
        <v>1</v>
      </c>
      <c r="E65" s="25">
        <f>C65*B65</f>
        <v>7</v>
      </c>
      <c r="H65" t="s">
        <v>142</v>
      </c>
    </row>
    <row r="66" spans="1:9" x14ac:dyDescent="0.25">
      <c r="A66" t="s">
        <v>112</v>
      </c>
      <c r="B66" s="3">
        <v>5</v>
      </c>
      <c r="C66" s="3">
        <v>1</v>
      </c>
      <c r="E66">
        <v>3</v>
      </c>
      <c r="H66" t="s">
        <v>143</v>
      </c>
    </row>
    <row r="67" spans="1:9" x14ac:dyDescent="0.25">
      <c r="A67" t="s">
        <v>113</v>
      </c>
      <c r="B67" s="3">
        <v>3</v>
      </c>
      <c r="C67" s="27">
        <v>3</v>
      </c>
      <c r="D67" s="28"/>
      <c r="E67" s="29">
        <f>C67*B67</f>
        <v>9</v>
      </c>
      <c r="H67" t="s">
        <v>144</v>
      </c>
    </row>
    <row r="68" spans="1:9" x14ac:dyDescent="0.25">
      <c r="A68" t="s">
        <v>75</v>
      </c>
      <c r="B68" s="3">
        <v>4</v>
      </c>
      <c r="C68" s="3">
        <v>1</v>
      </c>
      <c r="E68" s="25">
        <f>C68*B68</f>
        <v>4</v>
      </c>
      <c r="G68" s="6"/>
      <c r="H68" t="s">
        <v>151</v>
      </c>
    </row>
    <row r="69" spans="1:9" x14ac:dyDescent="0.25">
      <c r="A69" s="6" t="s">
        <v>76</v>
      </c>
      <c r="B69" s="3">
        <v>4</v>
      </c>
      <c r="C69" s="3"/>
    </row>
    <row r="70" spans="1:9" x14ac:dyDescent="0.25">
      <c r="A70" s="6" t="s">
        <v>77</v>
      </c>
      <c r="B70" s="3">
        <v>10</v>
      </c>
      <c r="C70" s="3">
        <v>508</v>
      </c>
      <c r="D70" t="s">
        <v>128</v>
      </c>
      <c r="E70">
        <v>10</v>
      </c>
      <c r="H70" t="s">
        <v>158</v>
      </c>
    </row>
    <row r="71" spans="1:9" x14ac:dyDescent="0.25">
      <c r="A71" t="s">
        <v>78</v>
      </c>
      <c r="B71" s="4" t="s">
        <v>79</v>
      </c>
      <c r="C71" s="5"/>
    </row>
    <row r="72" spans="1:9" x14ac:dyDescent="0.25">
      <c r="A72" s="7" t="s">
        <v>80</v>
      </c>
      <c r="B72" s="8"/>
      <c r="C72" s="8"/>
      <c r="D72" s="7">
        <f t="shared" ref="D72:G72" si="2">SUM(D62:D71)</f>
        <v>0</v>
      </c>
      <c r="E72" s="7">
        <f t="shared" si="2"/>
        <v>63</v>
      </c>
      <c r="F72" s="7">
        <f t="shared" si="2"/>
        <v>0</v>
      </c>
      <c r="G72" s="7">
        <f t="shared" si="2"/>
        <v>0</v>
      </c>
    </row>
    <row r="73" spans="1:9" x14ac:dyDescent="0.25">
      <c r="A73" s="9" t="s">
        <v>124</v>
      </c>
      <c r="B73" s="24"/>
      <c r="C73" s="24"/>
      <c r="D73" s="24"/>
      <c r="E73" s="24"/>
      <c r="F73" s="24">
        <v>30</v>
      </c>
      <c r="G73" s="24">
        <v>50</v>
      </c>
    </row>
    <row r="74" spans="1:9" x14ac:dyDescent="0.25">
      <c r="A74" s="12" t="s">
        <v>81</v>
      </c>
      <c r="B74" s="2"/>
      <c r="C74" s="2"/>
      <c r="D74" s="2"/>
      <c r="E74" s="2"/>
      <c r="F74" s="2"/>
      <c r="G74" s="2"/>
    </row>
    <row r="75" spans="1:9" x14ac:dyDescent="0.25">
      <c r="A75" s="6" t="s">
        <v>111</v>
      </c>
      <c r="B75" s="4" t="s">
        <v>82</v>
      </c>
      <c r="C75" s="5" t="s">
        <v>49</v>
      </c>
      <c r="E75" s="26">
        <v>6</v>
      </c>
      <c r="H75" t="s">
        <v>145</v>
      </c>
      <c r="I75" t="s">
        <v>150</v>
      </c>
    </row>
    <row r="76" spans="1:9" x14ac:dyDescent="0.25">
      <c r="A76" s="6" t="s">
        <v>110</v>
      </c>
      <c r="B76" s="4" t="s">
        <v>10</v>
      </c>
      <c r="C76" s="5"/>
    </row>
    <row r="77" spans="1:9" x14ac:dyDescent="0.25">
      <c r="A77" s="6" t="s">
        <v>83</v>
      </c>
      <c r="B77" s="4" t="s">
        <v>84</v>
      </c>
      <c r="C77" s="5"/>
    </row>
    <row r="78" spans="1:9" x14ac:dyDescent="0.25">
      <c r="A78" s="15" t="s">
        <v>105</v>
      </c>
      <c r="B78" s="17" t="s">
        <v>85</v>
      </c>
      <c r="C78" s="5"/>
    </row>
    <row r="79" spans="1:9" x14ac:dyDescent="0.25">
      <c r="A79" s="15" t="s">
        <v>104</v>
      </c>
      <c r="B79" s="17" t="s">
        <v>90</v>
      </c>
      <c r="C79" s="5"/>
    </row>
    <row r="80" spans="1:9" x14ac:dyDescent="0.25">
      <c r="A80" s="15" t="s">
        <v>103</v>
      </c>
      <c r="B80" s="17" t="s">
        <v>90</v>
      </c>
      <c r="C80" s="3">
        <v>1</v>
      </c>
      <c r="E80" s="26">
        <v>1</v>
      </c>
      <c r="H80" t="s">
        <v>146</v>
      </c>
      <c r="I80" t="s">
        <v>152</v>
      </c>
    </row>
    <row r="81" spans="1:11" x14ac:dyDescent="0.25">
      <c r="A81" s="15" t="s">
        <v>106</v>
      </c>
      <c r="B81" s="17" t="s">
        <v>102</v>
      </c>
      <c r="C81" s="3"/>
    </row>
    <row r="82" spans="1:11" x14ac:dyDescent="0.25">
      <c r="A82" s="6" t="s">
        <v>86</v>
      </c>
      <c r="B82" s="5" t="s">
        <v>18</v>
      </c>
      <c r="C82" s="5"/>
    </row>
    <row r="83" spans="1:11" x14ac:dyDescent="0.25">
      <c r="A83" s="6" t="s">
        <v>87</v>
      </c>
      <c r="B83" s="13">
        <v>6</v>
      </c>
      <c r="C83" s="13"/>
      <c r="G83" s="6"/>
    </row>
    <row r="84" spans="1:11" x14ac:dyDescent="0.25">
      <c r="A84" t="s">
        <v>88</v>
      </c>
      <c r="B84" s="3">
        <v>1</v>
      </c>
      <c r="C84" s="3">
        <f>14+3+2+1+6+2+2</f>
        <v>30</v>
      </c>
      <c r="E84" s="26">
        <f>B84*C84</f>
        <v>30</v>
      </c>
      <c r="H84" t="s">
        <v>153</v>
      </c>
    </row>
    <row r="85" spans="1:11" x14ac:dyDescent="0.25">
      <c r="A85" t="s">
        <v>89</v>
      </c>
      <c r="B85" s="4" t="s">
        <v>90</v>
      </c>
      <c r="C85" s="5"/>
    </row>
    <row r="86" spans="1:11" x14ac:dyDescent="0.25">
      <c r="A86" t="s">
        <v>91</v>
      </c>
      <c r="B86" s="4" t="s">
        <v>90</v>
      </c>
      <c r="C86" s="5"/>
    </row>
    <row r="87" spans="1:11" x14ac:dyDescent="0.25">
      <c r="A87" s="6" t="s">
        <v>92</v>
      </c>
      <c r="B87" s="5" t="s">
        <v>10</v>
      </c>
      <c r="C87" s="5" t="s">
        <v>28</v>
      </c>
      <c r="E87">
        <v>2</v>
      </c>
      <c r="H87" t="s">
        <v>148</v>
      </c>
    </row>
    <row r="88" spans="1:11" x14ac:dyDescent="0.25">
      <c r="A88" t="s">
        <v>93</v>
      </c>
      <c r="B88" s="3">
        <v>1</v>
      </c>
      <c r="C88" s="3"/>
      <c r="D88" s="6"/>
    </row>
    <row r="89" spans="1:11" x14ac:dyDescent="0.25">
      <c r="A89" t="s">
        <v>94</v>
      </c>
      <c r="B89" s="3">
        <v>1</v>
      </c>
      <c r="C89" s="3">
        <v>1</v>
      </c>
      <c r="E89">
        <v>1</v>
      </c>
      <c r="H89" t="s">
        <v>154</v>
      </c>
      <c r="I89" t="s">
        <v>127</v>
      </c>
      <c r="K89" t="s">
        <v>147</v>
      </c>
    </row>
    <row r="90" spans="1:11" x14ac:dyDescent="0.25">
      <c r="A90" s="7" t="s">
        <v>95</v>
      </c>
      <c r="B90" s="8"/>
      <c r="C90" s="8"/>
      <c r="D90" s="7">
        <f t="shared" ref="D90:G90" si="3">SUM(D75:D89)</f>
        <v>0</v>
      </c>
      <c r="E90" s="7">
        <f t="shared" si="3"/>
        <v>40</v>
      </c>
      <c r="F90" s="7">
        <f t="shared" si="3"/>
        <v>0</v>
      </c>
      <c r="G90" s="7">
        <f t="shared" si="3"/>
        <v>0</v>
      </c>
    </row>
    <row r="91" spans="1:11" x14ac:dyDescent="0.25">
      <c r="A91" s="9" t="s">
        <v>123</v>
      </c>
      <c r="B91" s="24"/>
      <c r="C91" s="24"/>
      <c r="D91" s="24"/>
      <c r="E91" s="24"/>
      <c r="F91" s="24">
        <v>20</v>
      </c>
      <c r="G91" s="24">
        <v>30</v>
      </c>
    </row>
    <row r="92" spans="1:11" ht="15.75" x14ac:dyDescent="0.25">
      <c r="A92" s="19" t="s">
        <v>96</v>
      </c>
      <c r="B92" s="22"/>
      <c r="C92" s="22"/>
      <c r="D92" s="22">
        <f>SUM(D72,D90)</f>
        <v>0</v>
      </c>
      <c r="E92" s="22">
        <f>SUM(E72,E90)</f>
        <v>103</v>
      </c>
      <c r="F92" s="22">
        <f>SUM(F72,F90)</f>
        <v>0</v>
      </c>
      <c r="G92" s="22">
        <f>SUM(G72,G90)</f>
        <v>0</v>
      </c>
    </row>
    <row r="93" spans="1:11" x14ac:dyDescent="0.25">
      <c r="A93" s="9" t="s">
        <v>122</v>
      </c>
      <c r="B93" s="24"/>
      <c r="C93" s="24"/>
      <c r="D93" s="24">
        <v>15</v>
      </c>
      <c r="E93" s="24">
        <v>30</v>
      </c>
      <c r="F93" s="24"/>
      <c r="G93" s="24"/>
    </row>
    <row r="95" spans="1:11" x14ac:dyDescent="0.25">
      <c r="A95" s="18" t="s">
        <v>117</v>
      </c>
    </row>
    <row r="96" spans="1:11" ht="15" customHeight="1" x14ac:dyDescent="0.25">
      <c r="A96" s="14" t="s">
        <v>97</v>
      </c>
    </row>
    <row r="97" spans="1:1" ht="15" customHeight="1" x14ac:dyDescent="0.25">
      <c r="A97" s="16" t="s">
        <v>109</v>
      </c>
    </row>
    <row r="98" spans="1:1" ht="15" customHeight="1" x14ac:dyDescent="0.25">
      <c r="A98" s="16" t="s">
        <v>107</v>
      </c>
    </row>
    <row r="99" spans="1:1" ht="15" customHeight="1" x14ac:dyDescent="0.25">
      <c r="A99" s="33" t="s">
        <v>114</v>
      </c>
    </row>
    <row r="100" spans="1:1" ht="15" customHeight="1" x14ac:dyDescent="0.25">
      <c r="A100" s="33"/>
    </row>
  </sheetData>
  <customSheetViews>
    <customSheetView guid="{59C06A26-A02A-4BF9-8095-63AF6C539FC6}">
      <selection activeCell="C1" sqref="C1:C2"/>
      <pageMargins left="0.7" right="0.7" top="0.78740157499999996" bottom="0.78740157499999996" header="0.3" footer="0.3"/>
      <pageSetup paperSize="9" orientation="portrait" r:id="rId1"/>
    </customSheetView>
  </customSheetViews>
  <mergeCells count="10">
    <mergeCell ref="A1:G1"/>
    <mergeCell ref="A99:A100"/>
    <mergeCell ref="F2:G2"/>
    <mergeCell ref="D2:E2"/>
    <mergeCell ref="A4:G4"/>
    <mergeCell ref="A40:G40"/>
    <mergeCell ref="A60:G60"/>
    <mergeCell ref="A2:A3"/>
    <mergeCell ref="B2:B3"/>
    <mergeCell ref="C2:C3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koldovsk</dc:creator>
  <cp:lastModifiedBy>Miroslav Novák</cp:lastModifiedBy>
  <dcterms:created xsi:type="dcterms:W3CDTF">2022-12-09T09:10:59Z</dcterms:created>
  <dcterms:modified xsi:type="dcterms:W3CDTF">2026-08-19T11:50:38Z</dcterms:modified>
</cp:coreProperties>
</file>